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โครงการที่อนุมัติงบประมาณ" sheetId="2" r:id="rId1"/>
    <sheet name="เบิกจ่ายรวม" sheetId="4" r:id="rId2"/>
  </sheets>
  <calcPr calcId="144525"/>
</workbook>
</file>

<file path=xl/calcChain.xml><?xml version="1.0" encoding="utf-8"?>
<calcChain xmlns="http://schemas.openxmlformats.org/spreadsheetml/2006/main">
  <c r="D13" i="4" l="1"/>
  <c r="E66" i="4"/>
  <c r="F5" i="2" l="1"/>
  <c r="F69" i="2" s="1"/>
  <c r="F18" i="2"/>
  <c r="F53" i="2"/>
  <c r="F58" i="2"/>
  <c r="F70" i="2"/>
  <c r="D63" i="4"/>
  <c r="D51" i="4" l="1"/>
  <c r="D41" i="4"/>
  <c r="D34" i="4"/>
  <c r="D25" i="4"/>
  <c r="F66" i="4"/>
</calcChain>
</file>

<file path=xl/sharedStrings.xml><?xml version="1.0" encoding="utf-8"?>
<sst xmlns="http://schemas.openxmlformats.org/spreadsheetml/2006/main" count="288" uniqueCount="143">
  <si>
    <t xml:space="preserve">ด้านการพัฒนาเพิ่มขีดความสามารถภาคเกษตร ต่อเนื่องจากการเกษตรและผลิตภัณฑ์ชุมชน </t>
  </si>
  <si>
    <t xml:space="preserve">ด้านการพัฒนาคนและสังคมที่มีคุณภาพ </t>
  </si>
  <si>
    <t xml:space="preserve">ด้านเสริมสร้างความเข้มแข็งและการบริหารจัดการที่ดี </t>
  </si>
  <si>
    <t>รวม</t>
  </si>
  <si>
    <t xml:space="preserve">2 เดือนพฤศจิกายน 2559 </t>
  </si>
  <si>
    <t>3 เดือนธันวาคม 2560</t>
  </si>
  <si>
    <t>4 เดือนมกราคม 2560</t>
  </si>
  <si>
    <t>5 เดือนกุมภาพันธ์ 2560</t>
  </si>
  <si>
    <t>6.เดือนมีนาคม 2560</t>
  </si>
  <si>
    <t>เบิกจ่าย(บาท)</t>
  </si>
  <si>
    <t> เงินค่าอาหารกลางวันสำหรับ ศพด. ภาคเรียนที่2/2559 จำนวน 65 วัน</t>
  </si>
  <si>
    <t>เงินค่าอาหารกลางวันโรงเรียนทั้ง 4 โรง ภาคเรียนที่ 2/2559</t>
  </si>
  <si>
    <t>1. ส่งเสริมและสนับสนุนการดำเนินงาน ตามหลักปรัชญาเศรษฐกิจพอเพียง</t>
  </si>
  <si>
    <t xml:space="preserve">สำนักปลัด </t>
  </si>
  <si>
    <t>กองช่าง</t>
  </si>
  <si>
    <t>7. ยกระดับถนนสายป่ายูง - บ้านนายพรชัย เสนรุ่ย หมู่ที่ 3</t>
  </si>
  <si>
    <t>13. ป้องกันและควบคุมโรคพิษสุนัขบ้า</t>
  </si>
  <si>
    <t>14. จัดซื้อเครื่องพ่นหมอกควัน</t>
  </si>
  <si>
    <t>15. สมทบงบประมาณกองทุนหลักประกันสุขภาพ อบต.ปันแต</t>
  </si>
  <si>
    <t>16. อบรมการป้องกันแก้ไขปัญหายาเสพติดและเอดส์</t>
  </si>
  <si>
    <t>17. จัดงานวันกตัญญูตำบลปันแต</t>
  </si>
  <si>
    <t>กองการศึกษาฯ</t>
  </si>
  <si>
    <t>18. จัดงานแห่เทียนวันเข้าพรรษา</t>
  </si>
  <si>
    <t>ด้านการบริหารจัดการทรัพยากรธรรมชาติและสิ่งแวดล้อม</t>
  </si>
  <si>
    <t>กองคลัง</t>
  </si>
  <si>
    <t xml:space="preserve">รวม </t>
  </si>
  <si>
    <t>ยุทธศาสตร์/โครงการ</t>
  </si>
  <si>
    <t>3. ส่งเสริมและสนับสนุนกองทุนสวัสดิการชุมชน</t>
  </si>
  <si>
    <t>4. สนับสนุนและส่งเสริมอาชีพให้แก่ประชาชน</t>
  </si>
  <si>
    <t>6. ก่อสร้างถนน คสล.สายใสหลวง ม.10-ทุ่งลาน ม.11 ต.ปันแต(เชื่อมต่อ ต.ควนขนุน)</t>
  </si>
  <si>
    <t>19. อุดหนุนสภาวัฒนธรรม ต.ปันแต ตามโครงกานมัสการพระอุดมปิฏก</t>
  </si>
  <si>
    <t>20. สนับสนุนค่าอาหารกลางวันให้แก่ศูนย์พัฒนาเด็กเล็ก</t>
  </si>
  <si>
    <t>21. อุดหนุนค่าอาหารกลางวันให้แก่โรงเรียนในพื้นที่ตำบลปันแต</t>
  </si>
  <si>
    <t>22. จัดซื้ออาหารเสริม(นม) ให้แก่ศพด. ,โรงเรียน, ต.ปันแต</t>
  </si>
  <si>
    <t>23. อุดหนุน ศพด. เป็นค่าจัดการเรียนการสอน</t>
  </si>
  <si>
    <t>24. อุดหนุน ศพด.สนับสนุนค่าใช้จ่ายการบริหารสถานศึกษา</t>
  </si>
  <si>
    <t>25. ติดตั้งเหล็กดัดประตู หน้าต่าง อาคารศูนย์พ้ฒนาเด็กเล็ก</t>
  </si>
  <si>
    <t>26. ติดตั้งเหล็กดัดประตู หน้าต่าง อาคารศูนย์พ้ฒนาเด็กเล็ก</t>
  </si>
  <si>
    <t>27. กั้นฝาผนังห้องเรียน</t>
  </si>
  <si>
    <t>28. กั้นฝาผนังห้องเรียน</t>
  </si>
  <si>
    <t>29. อุดหนุนโรงเรียนอุดมวิทยายนตามโครงการส่งเสริมความเป็นเลิศด้านการสื่อสารภาษาอังกฤษ</t>
  </si>
  <si>
    <t xml:space="preserve">30. แข่งขันกีฬากรีฑาพื้นบ้านเยาวชนแลประชาชน ต.ปันแต ต้านภัยยาเสพติด </t>
  </si>
  <si>
    <t>31. จัดแข่งขันกีฬา กรีฑานักเรียน ระดับตำบล,อำเภอ,จังหวัด</t>
  </si>
  <si>
    <t>33. เข้าร่วมแข่งขันกีฬาไทคัพ ปี 2560</t>
  </si>
  <si>
    <t>34. เข้าร่วมแข่งขันกีฬาสัมพันธ์ อปท. ใน จ.พัทลุง "ท้องถิ่นสัมพันธ์เกมส์"</t>
  </si>
  <si>
    <t>35. ส่งเสริมและพัฒนาการท่องเที่ยวชุมชนตำบลปันแต</t>
  </si>
  <si>
    <t>36. เบี้ยยังชีพผู้สูงอายุ</t>
  </si>
  <si>
    <t>37. เบี้ยยังชีพผู้ป่วยเอดส์</t>
  </si>
  <si>
    <t>38. เบี้ยยังชีพคนพิการ</t>
  </si>
  <si>
    <t>39. ส่งเสริมและพัฒนากลุ่มสตรี</t>
  </si>
  <si>
    <t>40. ส่งเสริมและสนับสนุนศูนย์พัฒนาครอบครัว ต.ปันแต</t>
  </si>
  <si>
    <t>50. ป้องกันและบรรเทาสาธารณภัย</t>
  </si>
  <si>
    <t>51. จัดกิจกรรมวันแม่แห่งชาติ</t>
  </si>
  <si>
    <t>52. จัดกิจกรรมวันพ่อแห่งชาติ</t>
  </si>
  <si>
    <t>53. จัดกิจกรรมวันปิยะมหาราช</t>
  </si>
  <si>
    <t>54. จัดทำเวทีประชาคมหมู่บ้านและประชาคมตำบล</t>
  </si>
  <si>
    <t>55. จัดงานปรองดองสมานฉันท์</t>
  </si>
  <si>
    <t>56. ฝึกอบรมและศึกษาดูงานโครงการพระราชดำริ</t>
  </si>
  <si>
    <t>งบประมาณ</t>
  </si>
  <si>
    <t>รายการ/รายละเอียด</t>
  </si>
  <si>
    <t>1.ป้ายประชาสัมพันธ์</t>
  </si>
  <si>
    <t>2.ค่าวิทยากร 6 ชม.ๆ ละ 600 บาท</t>
  </si>
  <si>
    <t>3.ค่าอาหารกลางวัน 64 คน ๆ ละ 60 บาท</t>
  </si>
  <si>
    <t>4.ค่าอาหารว่าง 2 มื้อ ๆ ละ 25 บาท จำนวน 64 คน</t>
  </si>
  <si>
    <t>ยาเสพติดและเอดส์</t>
  </si>
  <si>
    <t xml:space="preserve">อบรมเมื่อวันที่ 27 ก.พ.60 </t>
  </si>
  <si>
    <t>เงินค่าอาหารเสริม(นม)  ศพด. 2 ศูนย์ โรงเรียน 4 โรง ภาคเรียนที่ 2/2559</t>
  </si>
  <si>
    <t>1.เดือนตุลาคม 2559</t>
  </si>
  <si>
    <t>3.ค่าเต้นท์ โต๊ะเก้าอี้ ไฟส่องทาง</t>
  </si>
  <si>
    <t>จัดทำแผนที่ทะเบียนทรัพย์สิน</t>
  </si>
  <si>
    <t>ค่าพวงมาลา</t>
  </si>
  <si>
    <t>1.ค่าสมนาคุณในการศึกษาดูงาน</t>
  </si>
  <si>
    <t>2.ป้ายประชาสัมพันธ์</t>
  </si>
  <si>
    <t>5.ค่าตอบแทนวิทยากร 5 ขม. ๆ ละ 600 บาท</t>
  </si>
  <si>
    <t>ช่วงเทศกาลปีใหม่</t>
  </si>
  <si>
    <t>7.ค่าอาหารว่าง 1 มื้อ ๆ ละ 25 บาท</t>
  </si>
  <si>
    <t xml:space="preserve">4.ค่าที่พัก 13 ห้องๆ ละ 1,200 บาท จำนวน 1 คืน </t>
  </si>
  <si>
    <t>โครงการ/รายการ</t>
  </si>
  <si>
    <t>2.ค่าถุงยังชีพ 1,989 ถุง ๆ ละ 212 บาท ประกอบด้วย ข้าวสาร 5 กก.และบะหมี่กึ่งสำเร็จรูป 5 ห่อ</t>
  </si>
  <si>
    <t>3.ค่าฟางอัดก้อน 208 ก้อน ๆ ละ 50 บาท</t>
  </si>
  <si>
    <t>1.ค่าถุงยังชีพ 1,989 ถุง ๆ ละ 313 บาท ประกอบด้วย ข้าวสาร 5 กก.,ปลากระป๋อง 5 กระป๋อง น้ำมันพืช 1 ขวด</t>
  </si>
  <si>
    <t>3.ค่าจ้างเหมารถปรับอากาศ 3 วัน ๆ ละ 13,000 บาท</t>
  </si>
  <si>
    <t>สถานะ</t>
  </si>
  <si>
    <t>ดำเนินการแล้ว</t>
  </si>
  <si>
    <t>ยังไม่ดำเนินการ</t>
  </si>
  <si>
    <t>หน่วยงานที่</t>
  </si>
  <si>
    <t>รับผิดชอบ</t>
  </si>
  <si>
    <t>(บาท)</t>
  </si>
  <si>
    <r>
      <t xml:space="preserve">5. ก่อสร้างถนน คสล.สายทางเบี่ยงสุนทรา-บ้านโพธิ์ ม.9 ต.ปันแต </t>
    </r>
    <r>
      <rPr>
        <sz val="14"/>
        <rFont val="TH SarabunIT๙"/>
        <family val="2"/>
      </rPr>
      <t>(เชื่อม ต.มะกอกเหนือ)</t>
    </r>
  </si>
  <si>
    <t>41.อุดหนุน อสม.</t>
  </si>
  <si>
    <t>32. จัดซื้อวัสดุกีฬา</t>
  </si>
  <si>
    <t>P</t>
  </si>
  <si>
    <t>2. ส่งเสริมและสนับสนุนศูนย์บริการและถ่ายทอดเทคโนโลยีการเกษตร  ต.ปันแต</t>
  </si>
  <si>
    <t>อยู่ระหว่างการดำเนิการ</t>
  </si>
  <si>
    <t>42. ป้องกันและลดอุบัติเหตุบนถนนช่วงเทศกาลปีใหม่/สงกรานต์</t>
  </si>
  <si>
    <t>43. ตัดวัชพืชไหล่ทางถนนทุ่งลาน ม.11-สะพานกอปอ ม.4</t>
  </si>
  <si>
    <t>44. ตัดวัชพืชไหล่ทางถนนสายปันแต ม.5 - ช่องหลวน ม.12</t>
  </si>
  <si>
    <t>45. ตัดวัชพืชไหล่ทางถนนสายสายในไร่ ม.6-สุนทรา ม.9</t>
  </si>
  <si>
    <t>46. ตัดวัชพืชไหล่ทางถนนสายจากป้อง อปพร. ม.6- ม.10</t>
  </si>
  <si>
    <t>47. วันท้องถิ่นไทย</t>
  </si>
  <si>
    <t>48. จัดทำแผนที่ทะเบียนทรัพย์สิน</t>
  </si>
  <si>
    <t>49. จัดซื้อที่ดิน</t>
  </si>
  <si>
    <t>4.รายละเอียดการเบิกจ่ายเงินโครงการที่ดำเนินการแล้ว</t>
  </si>
  <si>
    <t>งบประมาณที่อนุมัติ</t>
  </si>
  <si>
    <t>จัดซื้อข้อต่อ ข้องอ ท่อประปา และซ่อมแซมระบบประปา</t>
  </si>
  <si>
    <t xml:space="preserve">1. จัดซื้อวัสดุอุปกรณ์ประปา/ซ่อมแซม/ขยายเขตระบบประปา </t>
  </si>
  <si>
    <t>ทำความสะอาดอาคารและพัฒนาบริเวณสำนักงาน</t>
  </si>
  <si>
    <t>ไม่ใช้งบประมาณ</t>
  </si>
  <si>
    <t>ค่าจัดการเรียนการสอน(รายหัว) ศพด.บ้านสำนักกอ และ ศพด.บ้านควนปันแต</t>
  </si>
  <si>
    <t xml:space="preserve">นักเรียนประถมศึกษาปีที่ 6 </t>
  </si>
  <si>
    <t>จัดซื้อหลอดไฟ  สวิตซ์ไฟ สายไฟ  บัลลาร์ส</t>
  </si>
  <si>
    <t>จัดซื้อยางมะตอยสำเร็จรูป ยางมะตอยร้อน แอสฟัสติก คอนกรีตผสมเสร็จ  หินคลุก และซ่อมถนน</t>
  </si>
  <si>
    <t>2. จัดซื้อวัสดุไฟฟ้า /ซ่อมแซมไฟฟ้าสาธารณะ</t>
  </si>
  <si>
    <t>3. จัดซื้อวัสดุก่อสร้าง/ซ่อมแซมถนน</t>
  </si>
  <si>
    <t>4. อบรมการป้องกันแก้ไขปัญหา</t>
  </si>
  <si>
    <t>5. สนับสนุนค่าอาหารกลางวันให้แก่ศูนย์พัฒนาเด็กเล็ก</t>
  </si>
  <si>
    <t>6. อุดหนุนค่าอาหารกลางวันให้แก่โรงเรียนในพื้นที่ตำบลปันแต</t>
  </si>
  <si>
    <t>7. จัดซื้ออาหารเสริม(นม) ให้แก่ ศพด. ,โรงเรียน, ต.ปันแต</t>
  </si>
  <si>
    <t>14. จัดทำแผนที่ทะเบียนทรัพย์สิน</t>
  </si>
  <si>
    <t>15. โครงการป้องกันและบรรเทาสาธารณภัย</t>
  </si>
  <si>
    <t>16.วันท้องถิ่นไทย</t>
  </si>
  <si>
    <t>17. จัดกิจกรรมวันปิยะมหาราช</t>
  </si>
  <si>
    <t>18. ฝึกอบรมและสัมมนาของผู้บริหารท้องถิ่น สมาชิกท้องถิ่น ผู้นำชุมชน พนักงานส่วนตำบล พนักงานจ้าง</t>
  </si>
  <si>
    <t>3.โครงการที่อนุมัติงบประมาณและสถานะการดำเนินงานประจำปี 2560</t>
  </si>
  <si>
    <t>5.ค่าจัดสถานที่(จัดดอกไม้สด)</t>
  </si>
  <si>
    <t>โรงเรียนในเขตพื้นที่ ต.ปันแต</t>
  </si>
  <si>
    <t xml:space="preserve"> 64 คน</t>
  </si>
  <si>
    <t>6.ค่าอาหารกลางวัน 2 มื้อ และมื้อเย็น 3 มื้อ</t>
  </si>
  <si>
    <t>ค่าจ้างเหมาบริการ  ค่าบำรุงรักษาหรือซ่อมแซมทรัพย์สิน ค่าวัสดุสำนักงาน ค่าวัสดุงานบ้านงานครัว และค่าวัสดุคอมพิวเตอร์ ของ ศพด.บ้านสำนักกอ และ ศพด.บ้านควนปันแต</t>
  </si>
  <si>
    <t>8. อุดหนุน ศพด. เป็นค่าจัดการเรียนการสอน</t>
  </si>
  <si>
    <t>9. อุดหนุน ศพด.สนับสนุนค่าใช้จ่ายการบริหารสถานศึกษา</t>
  </si>
  <si>
    <t>10. เบี้ยยังชีพผู้สูงอายุ</t>
  </si>
  <si>
    <t>11. เบี้ยยังชีพผู้ป่วยเอดส์</t>
  </si>
  <si>
    <t>12. เบี้ยยังชีพคนพิการ</t>
  </si>
  <si>
    <t>13. ป้องกันและลดอุบัติเหตุ</t>
  </si>
  <si>
    <t xml:space="preserve">8. ก่อสร้างถนน คสล.สายไสปรางค์หน้าบ้านนางวิน พูนชู ม.6 </t>
  </si>
  <si>
    <t>9. จัดซื้อวัสดุก่อสร้าง/ซ่อมแซมถนน</t>
  </si>
  <si>
    <t>10. จัดซื้อวัสดุไฟฟ้า /ซ่อมแซมไฟฟ้าสาธารณะ</t>
  </si>
  <si>
    <t xml:space="preserve">11. จัดซื้อวัสดุอุปกรณ์ประปา/ซ่อมแซม/ขยายเขตระบบประปา </t>
  </si>
  <si>
    <t>12.จัดซื้อเครื่องสูบน้ำผลิตประปา</t>
  </si>
  <si>
    <t>2.ค่าตอบแทน อปพร. ระหว่างวันทึ่ 30 ธ.ค.59 ถึงวันที่ 3 ม.ค.60 จำนวน 5 วัน ๆ ละ 2 ผลัด ๆ ละ 6 คน ๆ ละ 240 บาท</t>
  </si>
  <si>
    <t xml:space="preserve">ข้อเสนอแนะ  </t>
  </si>
  <si>
    <t xml:space="preserve">             จากการติดตามและประเมินผลแผนพัฒนาองค์การบริหารส่วนตำบลปันแต  ครั้งที่  1  รอบเดือนเมษายน  ประจำปีงบประมาณ พ.ศ.2560  โครงการ/กิจกรรมในยุทธศาสตร์การบริหารจัดการทรัพยากรธรรมชาติและสิ่งแวดล้อม  ในแผนพัฒนาสามปีและข้อบัญญัติงบประมาณรายจ่ายประจำปีจะมีจำนวนน้อยเมื่อเปรียบเทียบกับยุทธศาสตร์ด้านอื่น  ดังนั้นในการจัดทำแผนหรือข้อบัญญัติครั้งต่อไปควรเพิ่มโครงการ/กิจกรรมในด้านการบริหารจัดการทรัพยากรธรรมชาติและสิ่งแวดล้อม  ให้มากขึ้น  ทั้งด้านแหล่งน้ำ  ฝายชะลอกั้นน้ำ  เพราะพื้นที่ตำบลปันแตจะมีปัญหาเรื่องน้ำที่ใช้ทำการเกษตรในฤดูแล้ง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</si>
</sst>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5"/>
      <name val="TH SarabunIT๙"/>
      <family val="2"/>
    </font>
    <font>
      <sz val="13"/>
      <name val="TH SarabunIT๙"/>
      <family val="2"/>
    </font>
    <font>
      <b/>
      <sz val="10"/>
      <name val="TH SarabunIT๙"/>
      <family val="2"/>
    </font>
    <font>
      <b/>
      <sz val="15"/>
      <name val="Wingdings 2"/>
      <family val="1"/>
      <charset val="2"/>
    </font>
    <font>
      <sz val="11"/>
      <name val="TH SarabunIT๙"/>
      <family val="2"/>
    </font>
    <font>
      <b/>
      <sz val="11"/>
      <name val="TH SarabunIT๙"/>
      <family val="2"/>
    </font>
    <font>
      <sz val="18"/>
      <name val="TH SarabunIT๙"/>
      <family val="2"/>
    </font>
    <font>
      <sz val="16"/>
      <name val="Tahoma"/>
      <family val="2"/>
      <charset val="222"/>
      <scheme val="minor"/>
    </font>
    <font>
      <b/>
      <sz val="18"/>
      <name val="TH SarabunIT๙"/>
      <family val="2"/>
    </font>
    <font>
      <b/>
      <sz val="16"/>
      <name val="Tahoma"/>
      <family val="2"/>
      <charset val="222"/>
      <scheme val="minor"/>
    </font>
    <font>
      <b/>
      <sz val="13"/>
      <name val="TH SarabunIT๙"/>
      <family val="2"/>
    </font>
    <font>
      <b/>
      <sz val="16"/>
      <color theme="1"/>
      <name val="TH Baijam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0" fontId="6" fillId="0" borderId="1" xfId="0" applyFont="1" applyBorder="1" applyAlignment="1">
      <alignment vertical="center" wrapText="1"/>
    </xf>
    <xf numFmtId="0" fontId="4" fillId="0" borderId="0" xfId="0" applyFont="1"/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3" fontId="3" fillId="0" borderId="0" xfId="0" applyNumberFormat="1" applyFont="1"/>
    <xf numFmtId="3" fontId="4" fillId="0" borderId="0" xfId="0" applyNumberFormat="1" applyFont="1"/>
    <xf numFmtId="0" fontId="6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/>
    <xf numFmtId="0" fontId="2" fillId="0" borderId="0" xfId="0" applyFont="1"/>
    <xf numFmtId="3" fontId="2" fillId="0" borderId="0" xfId="0" applyNumberFormat="1" applyFont="1"/>
    <xf numFmtId="0" fontId="7" fillId="0" borderId="7" xfId="0" applyFont="1" applyBorder="1"/>
    <xf numFmtId="3" fontId="7" fillId="0" borderId="5" xfId="0" applyNumberFormat="1" applyFont="1" applyBorder="1"/>
    <xf numFmtId="0" fontId="7" fillId="0" borderId="1" xfId="0" applyFont="1" applyBorder="1"/>
    <xf numFmtId="4" fontId="11" fillId="0" borderId="2" xfId="0" applyNumberFormat="1" applyFont="1" applyBorder="1"/>
    <xf numFmtId="3" fontId="12" fillId="0" borderId="2" xfId="0" applyNumberFormat="1" applyFont="1" applyBorder="1"/>
    <xf numFmtId="0" fontId="2" fillId="0" borderId="1" xfId="0" applyFont="1" applyBorder="1"/>
    <xf numFmtId="0" fontId="2" fillId="0" borderId="0" xfId="0" applyFont="1" applyBorder="1"/>
    <xf numFmtId="3" fontId="10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7" xfId="0" applyFont="1" applyBorder="1"/>
    <xf numFmtId="3" fontId="2" fillId="0" borderId="5" xfId="0" applyNumberFormat="1" applyFont="1" applyBorder="1"/>
    <xf numFmtId="4" fontId="2" fillId="0" borderId="2" xfId="0" applyNumberFormat="1" applyFont="1" applyBorder="1"/>
    <xf numFmtId="4" fontId="2" fillId="0" borderId="0" xfId="0" applyNumberFormat="1" applyFont="1"/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87" fontId="4" fillId="0" borderId="1" xfId="1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3" fontId="15" fillId="0" borderId="0" xfId="0" applyNumberFormat="1" applyFont="1" applyAlignment="1">
      <alignment vertical="top"/>
    </xf>
    <xf numFmtId="4" fontId="15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/>
    </xf>
    <xf numFmtId="0" fontId="18" fillId="0" borderId="0" xfId="0" applyFont="1" applyAlignment="1">
      <alignment vertical="center"/>
    </xf>
    <xf numFmtId="3" fontId="7" fillId="0" borderId="7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view="pageBreakPreview" zoomScale="130" zoomScaleNormal="120" zoomScaleSheetLayoutView="130" workbookViewId="0">
      <selection activeCell="B71" sqref="B71"/>
    </sheetView>
  </sheetViews>
  <sheetFormatPr defaultRowHeight="20.25" x14ac:dyDescent="0.3"/>
  <cols>
    <col min="1" max="1" width="59" style="2" customWidth="1"/>
    <col min="2" max="2" width="10.125" style="1" customWidth="1"/>
    <col min="3" max="3" width="9.875" style="1" customWidth="1"/>
    <col min="4" max="4" width="5.875" style="26" customWidth="1"/>
    <col min="5" max="5" width="6.25" style="27" customWidth="1"/>
    <col min="6" max="6" width="17.875" style="1" customWidth="1"/>
    <col min="7" max="16384" width="9" style="1"/>
  </cols>
  <sheetData>
    <row r="1" spans="1:6" x14ac:dyDescent="0.3">
      <c r="A1" s="82" t="s">
        <v>123</v>
      </c>
      <c r="B1" s="82"/>
      <c r="C1" s="82"/>
    </row>
    <row r="3" spans="1:6" ht="19.5" x14ac:dyDescent="0.2">
      <c r="A3" s="87" t="s">
        <v>26</v>
      </c>
      <c r="B3" s="10" t="s">
        <v>85</v>
      </c>
      <c r="C3" s="10" t="s">
        <v>58</v>
      </c>
      <c r="D3" s="85" t="s">
        <v>82</v>
      </c>
      <c r="E3" s="86"/>
    </row>
    <row r="4" spans="1:6" ht="25.5" x14ac:dyDescent="0.2">
      <c r="A4" s="88"/>
      <c r="B4" s="12" t="s">
        <v>86</v>
      </c>
      <c r="C4" s="12" t="s">
        <v>87</v>
      </c>
      <c r="D4" s="18" t="s">
        <v>83</v>
      </c>
      <c r="E4" s="18" t="s">
        <v>84</v>
      </c>
    </row>
    <row r="5" spans="1:6" ht="19.5" x14ac:dyDescent="0.3">
      <c r="A5" s="83" t="s">
        <v>0</v>
      </c>
      <c r="B5" s="84"/>
      <c r="C5" s="84"/>
      <c r="D5" s="28"/>
      <c r="E5" s="29"/>
      <c r="F5" s="19">
        <f>SUM(C6:C17)</f>
        <v>3315000</v>
      </c>
    </row>
    <row r="6" spans="1:6" ht="19.5" x14ac:dyDescent="0.3">
      <c r="A6" s="13" t="s">
        <v>12</v>
      </c>
      <c r="B6" s="14" t="s">
        <v>13</v>
      </c>
      <c r="C6" s="15">
        <v>80000</v>
      </c>
      <c r="D6" s="30"/>
      <c r="E6" s="24" t="s">
        <v>91</v>
      </c>
    </row>
    <row r="7" spans="1:6" ht="19.5" x14ac:dyDescent="0.3">
      <c r="A7" s="5" t="s">
        <v>92</v>
      </c>
      <c r="B7" s="7" t="s">
        <v>13</v>
      </c>
      <c r="C7" s="8">
        <v>30000</v>
      </c>
      <c r="D7" s="30"/>
      <c r="E7" s="24" t="s">
        <v>91</v>
      </c>
    </row>
    <row r="8" spans="1:6" ht="19.5" x14ac:dyDescent="0.3">
      <c r="A8" s="5" t="s">
        <v>27</v>
      </c>
      <c r="B8" s="3" t="s">
        <v>13</v>
      </c>
      <c r="C8" s="6">
        <v>43000</v>
      </c>
      <c r="D8" s="30"/>
      <c r="E8" s="24" t="s">
        <v>91</v>
      </c>
    </row>
    <row r="9" spans="1:6" ht="19.5" x14ac:dyDescent="0.3">
      <c r="A9" s="5" t="s">
        <v>28</v>
      </c>
      <c r="B9" s="3" t="s">
        <v>13</v>
      </c>
      <c r="C9" s="6">
        <v>70000</v>
      </c>
      <c r="D9" s="30"/>
      <c r="E9" s="24" t="s">
        <v>91</v>
      </c>
    </row>
    <row r="10" spans="1:6" ht="21" customHeight="1" x14ac:dyDescent="0.25">
      <c r="A10" s="5" t="s">
        <v>88</v>
      </c>
      <c r="B10" s="7" t="s">
        <v>14</v>
      </c>
      <c r="C10" s="8">
        <v>612000</v>
      </c>
      <c r="D10" s="31" t="s">
        <v>93</v>
      </c>
      <c r="E10" s="32"/>
    </row>
    <row r="11" spans="1:6" ht="19.5" x14ac:dyDescent="0.25">
      <c r="A11" s="5" t="s">
        <v>29</v>
      </c>
      <c r="B11" s="7" t="s">
        <v>14</v>
      </c>
      <c r="C11" s="8">
        <v>511000</v>
      </c>
      <c r="D11" s="31" t="s">
        <v>93</v>
      </c>
      <c r="E11" s="32"/>
    </row>
    <row r="12" spans="1:6" ht="19.5" x14ac:dyDescent="0.25">
      <c r="A12" s="5" t="s">
        <v>15</v>
      </c>
      <c r="B12" s="3" t="s">
        <v>14</v>
      </c>
      <c r="C12" s="6">
        <v>512000</v>
      </c>
      <c r="D12" s="31" t="s">
        <v>93</v>
      </c>
      <c r="E12" s="32"/>
    </row>
    <row r="13" spans="1:6" ht="19.5" x14ac:dyDescent="0.25">
      <c r="A13" s="16" t="s">
        <v>135</v>
      </c>
      <c r="B13" s="7" t="s">
        <v>14</v>
      </c>
      <c r="C13" s="17">
        <v>487000</v>
      </c>
      <c r="D13" s="31" t="s">
        <v>93</v>
      </c>
      <c r="E13" s="32"/>
    </row>
    <row r="14" spans="1:6" ht="19.5" x14ac:dyDescent="0.3">
      <c r="A14" s="5" t="s">
        <v>136</v>
      </c>
      <c r="B14" s="3" t="s">
        <v>14</v>
      </c>
      <c r="C14" s="6">
        <v>650000</v>
      </c>
      <c r="D14" s="24" t="s">
        <v>91</v>
      </c>
      <c r="E14" s="25"/>
    </row>
    <row r="15" spans="1:6" ht="19.5" x14ac:dyDescent="0.2">
      <c r="A15" s="5" t="s">
        <v>137</v>
      </c>
      <c r="B15" s="3" t="s">
        <v>14</v>
      </c>
      <c r="C15" s="6">
        <v>85000</v>
      </c>
      <c r="D15" s="24" t="s">
        <v>91</v>
      </c>
      <c r="E15" s="24"/>
    </row>
    <row r="16" spans="1:6" ht="19.5" x14ac:dyDescent="0.3">
      <c r="A16" s="5" t="s">
        <v>138</v>
      </c>
      <c r="B16" s="3" t="s">
        <v>14</v>
      </c>
      <c r="C16" s="6">
        <v>185000</v>
      </c>
      <c r="D16" s="24" t="s">
        <v>91</v>
      </c>
      <c r="E16" s="25"/>
    </row>
    <row r="17" spans="1:6" ht="19.5" x14ac:dyDescent="0.3">
      <c r="A17" s="5" t="s">
        <v>139</v>
      </c>
      <c r="B17" s="3" t="s">
        <v>14</v>
      </c>
      <c r="C17" s="6">
        <v>50000</v>
      </c>
      <c r="D17" s="30"/>
      <c r="E17" s="24" t="s">
        <v>91</v>
      </c>
    </row>
    <row r="18" spans="1:6" ht="19.5" x14ac:dyDescent="0.3">
      <c r="A18" s="80" t="s">
        <v>1</v>
      </c>
      <c r="B18" s="81"/>
      <c r="C18" s="81"/>
      <c r="D18" s="28"/>
      <c r="E18" s="29"/>
      <c r="F18" s="19">
        <f>SUM(C19:C38,C43:C52)</f>
        <v>15867871</v>
      </c>
    </row>
    <row r="19" spans="1:6" ht="19.5" x14ac:dyDescent="0.3">
      <c r="A19" s="13" t="s">
        <v>16</v>
      </c>
      <c r="B19" s="14" t="s">
        <v>13</v>
      </c>
      <c r="C19" s="15">
        <v>55000</v>
      </c>
      <c r="D19" s="30"/>
      <c r="E19" s="24" t="s">
        <v>91</v>
      </c>
    </row>
    <row r="20" spans="1:6" ht="19.5" x14ac:dyDescent="0.3">
      <c r="A20" s="5" t="s">
        <v>17</v>
      </c>
      <c r="B20" s="3" t="s">
        <v>13</v>
      </c>
      <c r="C20" s="6">
        <v>59000</v>
      </c>
      <c r="D20" s="30"/>
      <c r="E20" s="24" t="s">
        <v>91</v>
      </c>
    </row>
    <row r="21" spans="1:6" ht="19.5" x14ac:dyDescent="0.3">
      <c r="A21" s="5" t="s">
        <v>18</v>
      </c>
      <c r="B21" s="3" t="s">
        <v>13</v>
      </c>
      <c r="C21" s="6">
        <v>120000</v>
      </c>
      <c r="D21" s="30"/>
      <c r="E21" s="24" t="s">
        <v>91</v>
      </c>
    </row>
    <row r="22" spans="1:6" ht="19.5" x14ac:dyDescent="0.3">
      <c r="A22" s="5" t="s">
        <v>19</v>
      </c>
      <c r="B22" s="3" t="s">
        <v>13</v>
      </c>
      <c r="C22" s="6">
        <v>15000</v>
      </c>
      <c r="D22" s="24" t="s">
        <v>91</v>
      </c>
      <c r="E22" s="25"/>
    </row>
    <row r="23" spans="1:6" ht="19.5" x14ac:dyDescent="0.3">
      <c r="A23" s="5" t="s">
        <v>20</v>
      </c>
      <c r="B23" s="11" t="s">
        <v>21</v>
      </c>
      <c r="C23" s="6">
        <v>10000</v>
      </c>
      <c r="D23" s="30"/>
      <c r="E23" s="24" t="s">
        <v>91</v>
      </c>
    </row>
    <row r="24" spans="1:6" ht="19.5" x14ac:dyDescent="0.3">
      <c r="A24" s="5" t="s">
        <v>22</v>
      </c>
      <c r="B24" s="11" t="s">
        <v>21</v>
      </c>
      <c r="C24" s="6">
        <v>10000</v>
      </c>
      <c r="D24" s="30"/>
      <c r="E24" s="24" t="s">
        <v>91</v>
      </c>
    </row>
    <row r="25" spans="1:6" ht="19.5" x14ac:dyDescent="0.3">
      <c r="A25" s="5" t="s">
        <v>30</v>
      </c>
      <c r="B25" s="11" t="s">
        <v>21</v>
      </c>
      <c r="C25" s="6">
        <v>80000</v>
      </c>
      <c r="D25" s="30"/>
      <c r="E25" s="24" t="s">
        <v>91</v>
      </c>
    </row>
    <row r="26" spans="1:6" ht="19.5" x14ac:dyDescent="0.3">
      <c r="A26" s="5" t="s">
        <v>31</v>
      </c>
      <c r="B26" s="11" t="s">
        <v>21</v>
      </c>
      <c r="C26" s="6">
        <v>492800</v>
      </c>
      <c r="D26" s="24" t="s">
        <v>91</v>
      </c>
      <c r="E26" s="25"/>
    </row>
    <row r="27" spans="1:6" ht="19.5" x14ac:dyDescent="0.3">
      <c r="A27" s="5" t="s">
        <v>32</v>
      </c>
      <c r="B27" s="11" t="s">
        <v>21</v>
      </c>
      <c r="C27" s="6">
        <v>1796000</v>
      </c>
      <c r="D27" s="24" t="s">
        <v>91</v>
      </c>
      <c r="E27" s="25"/>
    </row>
    <row r="28" spans="1:6" ht="19.5" x14ac:dyDescent="0.3">
      <c r="A28" s="5" t="s">
        <v>33</v>
      </c>
      <c r="B28" s="11" t="s">
        <v>21</v>
      </c>
      <c r="C28" s="6">
        <v>1041971</v>
      </c>
      <c r="D28" s="24" t="s">
        <v>91</v>
      </c>
      <c r="E28" s="25"/>
    </row>
    <row r="29" spans="1:6" ht="19.5" x14ac:dyDescent="0.3">
      <c r="A29" s="5" t="s">
        <v>34</v>
      </c>
      <c r="B29" s="11" t="s">
        <v>21</v>
      </c>
      <c r="C29" s="6">
        <v>149600</v>
      </c>
      <c r="D29" s="24" t="s">
        <v>91</v>
      </c>
      <c r="E29" s="25"/>
    </row>
    <row r="30" spans="1:6" ht="19.5" x14ac:dyDescent="0.3">
      <c r="A30" s="5" t="s">
        <v>35</v>
      </c>
      <c r="B30" s="11" t="s">
        <v>21</v>
      </c>
      <c r="C30" s="6">
        <v>110000</v>
      </c>
      <c r="D30" s="24" t="s">
        <v>91</v>
      </c>
      <c r="E30" s="25"/>
    </row>
    <row r="31" spans="1:6" ht="19.5" x14ac:dyDescent="0.3">
      <c r="A31" s="5" t="s">
        <v>36</v>
      </c>
      <c r="B31" s="11" t="s">
        <v>21</v>
      </c>
      <c r="C31" s="6">
        <v>38000</v>
      </c>
      <c r="D31" s="30"/>
      <c r="E31" s="24" t="s">
        <v>91</v>
      </c>
    </row>
    <row r="32" spans="1:6" ht="19.5" x14ac:dyDescent="0.3">
      <c r="A32" s="5" t="s">
        <v>37</v>
      </c>
      <c r="B32" s="11" t="s">
        <v>21</v>
      </c>
      <c r="C32" s="6">
        <v>38000</v>
      </c>
      <c r="D32" s="30"/>
      <c r="E32" s="24" t="s">
        <v>91</v>
      </c>
    </row>
    <row r="33" spans="1:5" ht="19.5" x14ac:dyDescent="0.3">
      <c r="A33" s="5" t="s">
        <v>38</v>
      </c>
      <c r="B33" s="11" t="s">
        <v>21</v>
      </c>
      <c r="C33" s="6">
        <v>20000</v>
      </c>
      <c r="D33" s="30"/>
      <c r="E33" s="24" t="s">
        <v>91</v>
      </c>
    </row>
    <row r="34" spans="1:5" ht="19.5" x14ac:dyDescent="0.3">
      <c r="A34" s="5" t="s">
        <v>39</v>
      </c>
      <c r="B34" s="11" t="s">
        <v>21</v>
      </c>
      <c r="C34" s="6">
        <v>20000</v>
      </c>
      <c r="D34" s="30"/>
      <c r="E34" s="24" t="s">
        <v>91</v>
      </c>
    </row>
    <row r="35" spans="1:5" ht="39" x14ac:dyDescent="0.3">
      <c r="A35" s="5" t="s">
        <v>40</v>
      </c>
      <c r="B35" s="11" t="s">
        <v>21</v>
      </c>
      <c r="C35" s="6">
        <v>175000</v>
      </c>
      <c r="D35" s="30"/>
      <c r="E35" s="24" t="s">
        <v>91</v>
      </c>
    </row>
    <row r="36" spans="1:5" ht="19.5" x14ac:dyDescent="0.3">
      <c r="A36" s="5" t="s">
        <v>41</v>
      </c>
      <c r="B36" s="11" t="s">
        <v>21</v>
      </c>
      <c r="C36" s="6">
        <v>300000</v>
      </c>
      <c r="D36" s="30"/>
      <c r="E36" s="24" t="s">
        <v>91</v>
      </c>
    </row>
    <row r="37" spans="1:5" x14ac:dyDescent="0.3">
      <c r="A37" s="5" t="s">
        <v>42</v>
      </c>
      <c r="B37" s="11" t="s">
        <v>21</v>
      </c>
      <c r="C37" s="6">
        <v>150000</v>
      </c>
      <c r="D37" s="33"/>
      <c r="E37" s="24" t="s">
        <v>91</v>
      </c>
    </row>
    <row r="38" spans="1:5" x14ac:dyDescent="0.3">
      <c r="A38" s="5" t="s">
        <v>90</v>
      </c>
      <c r="B38" s="11" t="s">
        <v>21</v>
      </c>
      <c r="C38" s="6">
        <v>100000</v>
      </c>
      <c r="D38" s="33"/>
      <c r="E38" s="24" t="s">
        <v>91</v>
      </c>
    </row>
    <row r="39" spans="1:5" x14ac:dyDescent="0.3">
      <c r="A39" s="21"/>
      <c r="B39" s="22"/>
      <c r="C39" s="23"/>
      <c r="D39" s="34"/>
      <c r="E39" s="35"/>
    </row>
    <row r="40" spans="1:5" x14ac:dyDescent="0.3">
      <c r="C40" s="4"/>
      <c r="E40" s="20">
        <v>2</v>
      </c>
    </row>
    <row r="41" spans="1:5" ht="19.5" x14ac:dyDescent="0.2">
      <c r="A41" s="87" t="s">
        <v>26</v>
      </c>
      <c r="B41" s="10" t="s">
        <v>85</v>
      </c>
      <c r="C41" s="10" t="s">
        <v>58</v>
      </c>
      <c r="D41" s="85" t="s">
        <v>82</v>
      </c>
      <c r="E41" s="86"/>
    </row>
    <row r="42" spans="1:5" ht="25.5" x14ac:dyDescent="0.2">
      <c r="A42" s="88"/>
      <c r="B42" s="12" t="s">
        <v>86</v>
      </c>
      <c r="C42" s="12" t="s">
        <v>87</v>
      </c>
      <c r="D42" s="18" t="s">
        <v>83</v>
      </c>
      <c r="E42" s="18" t="s">
        <v>84</v>
      </c>
    </row>
    <row r="43" spans="1:5" x14ac:dyDescent="0.3">
      <c r="A43" s="5" t="s">
        <v>43</v>
      </c>
      <c r="B43" s="11" t="s">
        <v>21</v>
      </c>
      <c r="C43" s="6">
        <v>20000</v>
      </c>
      <c r="D43" s="33"/>
      <c r="E43" s="24" t="s">
        <v>91</v>
      </c>
    </row>
    <row r="44" spans="1:5" x14ac:dyDescent="0.3">
      <c r="A44" s="5" t="s">
        <v>44</v>
      </c>
      <c r="B44" s="11" t="s">
        <v>21</v>
      </c>
      <c r="C44" s="6">
        <v>30000</v>
      </c>
      <c r="D44" s="33"/>
      <c r="E44" s="24" t="s">
        <v>91</v>
      </c>
    </row>
    <row r="45" spans="1:5" x14ac:dyDescent="0.3">
      <c r="A45" s="5" t="s">
        <v>45</v>
      </c>
      <c r="B45" s="3" t="s">
        <v>13</v>
      </c>
      <c r="C45" s="6">
        <v>50000</v>
      </c>
      <c r="D45" s="33"/>
      <c r="E45" s="24" t="s">
        <v>91</v>
      </c>
    </row>
    <row r="46" spans="1:5" x14ac:dyDescent="0.3">
      <c r="A46" s="5" t="s">
        <v>46</v>
      </c>
      <c r="B46" s="3" t="s">
        <v>13</v>
      </c>
      <c r="C46" s="6">
        <v>9200000</v>
      </c>
      <c r="D46" s="24" t="s">
        <v>91</v>
      </c>
      <c r="E46" s="36"/>
    </row>
    <row r="47" spans="1:5" x14ac:dyDescent="0.3">
      <c r="A47" s="5" t="s">
        <v>47</v>
      </c>
      <c r="B47" s="3" t="s">
        <v>13</v>
      </c>
      <c r="C47" s="6">
        <v>30000</v>
      </c>
      <c r="D47" s="24" t="s">
        <v>91</v>
      </c>
      <c r="E47" s="36"/>
    </row>
    <row r="48" spans="1:5" x14ac:dyDescent="0.3">
      <c r="A48" s="5" t="s">
        <v>48</v>
      </c>
      <c r="B48" s="3" t="s">
        <v>13</v>
      </c>
      <c r="C48" s="6">
        <v>1600000</v>
      </c>
      <c r="D48" s="24" t="s">
        <v>91</v>
      </c>
      <c r="E48" s="36"/>
    </row>
    <row r="49" spans="1:6" x14ac:dyDescent="0.3">
      <c r="A49" s="5" t="s">
        <v>49</v>
      </c>
      <c r="B49" s="3" t="s">
        <v>13</v>
      </c>
      <c r="C49" s="6">
        <v>25000</v>
      </c>
      <c r="D49" s="33"/>
      <c r="E49" s="24" t="s">
        <v>91</v>
      </c>
    </row>
    <row r="50" spans="1:6" x14ac:dyDescent="0.3">
      <c r="A50" s="5" t="s">
        <v>50</v>
      </c>
      <c r="B50" s="3" t="s">
        <v>13</v>
      </c>
      <c r="C50" s="6">
        <v>20000</v>
      </c>
      <c r="D50" s="33"/>
      <c r="E50" s="24" t="s">
        <v>91</v>
      </c>
    </row>
    <row r="51" spans="1:6" x14ac:dyDescent="0.3">
      <c r="A51" s="5" t="s">
        <v>89</v>
      </c>
      <c r="B51" s="3" t="s">
        <v>13</v>
      </c>
      <c r="C51" s="6">
        <v>97500</v>
      </c>
      <c r="D51" s="33"/>
      <c r="E51" s="24" t="s">
        <v>91</v>
      </c>
    </row>
    <row r="52" spans="1:6" x14ac:dyDescent="0.3">
      <c r="A52" s="16" t="s">
        <v>94</v>
      </c>
      <c r="B52" s="7" t="s">
        <v>13</v>
      </c>
      <c r="C52" s="17">
        <v>15000</v>
      </c>
      <c r="D52" s="24" t="s">
        <v>91</v>
      </c>
      <c r="E52" s="37"/>
    </row>
    <row r="53" spans="1:6" x14ac:dyDescent="0.3">
      <c r="A53" s="80" t="s">
        <v>23</v>
      </c>
      <c r="B53" s="81"/>
      <c r="C53" s="81"/>
      <c r="D53" s="38"/>
      <c r="E53" s="39"/>
      <c r="F53" s="19">
        <f>SUM(C54:C57)</f>
        <v>20000</v>
      </c>
    </row>
    <row r="54" spans="1:6" x14ac:dyDescent="0.3">
      <c r="A54" s="13" t="s">
        <v>95</v>
      </c>
      <c r="B54" s="14" t="s">
        <v>14</v>
      </c>
      <c r="C54" s="15">
        <v>5000</v>
      </c>
      <c r="D54" s="33"/>
      <c r="E54" s="24" t="s">
        <v>91</v>
      </c>
    </row>
    <row r="55" spans="1:6" x14ac:dyDescent="0.3">
      <c r="A55" s="5" t="s">
        <v>96</v>
      </c>
      <c r="B55" s="3" t="s">
        <v>14</v>
      </c>
      <c r="C55" s="6">
        <v>5000</v>
      </c>
      <c r="D55" s="33"/>
      <c r="E55" s="24" t="s">
        <v>91</v>
      </c>
    </row>
    <row r="56" spans="1:6" x14ac:dyDescent="0.3">
      <c r="A56" s="5" t="s">
        <v>97</v>
      </c>
      <c r="B56" s="3" t="s">
        <v>14</v>
      </c>
      <c r="C56" s="6">
        <v>5000</v>
      </c>
      <c r="D56" s="33"/>
      <c r="E56" s="24" t="s">
        <v>91</v>
      </c>
    </row>
    <row r="57" spans="1:6" x14ac:dyDescent="0.3">
      <c r="A57" s="16" t="s">
        <v>98</v>
      </c>
      <c r="B57" s="7" t="s">
        <v>14</v>
      </c>
      <c r="C57" s="17">
        <v>5000</v>
      </c>
      <c r="D57" s="40"/>
      <c r="E57" s="24" t="s">
        <v>91</v>
      </c>
    </row>
    <row r="58" spans="1:6" x14ac:dyDescent="0.3">
      <c r="A58" s="80" t="s">
        <v>2</v>
      </c>
      <c r="B58" s="81"/>
      <c r="C58" s="81"/>
      <c r="D58" s="38"/>
      <c r="E58" s="39"/>
      <c r="F58" s="19">
        <f>SUM(C59:C68)</f>
        <v>2008543</v>
      </c>
    </row>
    <row r="59" spans="1:6" x14ac:dyDescent="0.3">
      <c r="A59" s="13" t="s">
        <v>99</v>
      </c>
      <c r="B59" s="14" t="s">
        <v>13</v>
      </c>
      <c r="C59" s="15">
        <v>5000</v>
      </c>
      <c r="D59" s="24" t="s">
        <v>91</v>
      </c>
      <c r="E59" s="36"/>
    </row>
    <row r="60" spans="1:6" x14ac:dyDescent="0.3">
      <c r="A60" s="5" t="s">
        <v>100</v>
      </c>
      <c r="B60" s="3" t="s">
        <v>24</v>
      </c>
      <c r="C60" s="6">
        <v>158000</v>
      </c>
      <c r="D60" s="24" t="s">
        <v>91</v>
      </c>
      <c r="E60" s="36"/>
    </row>
    <row r="61" spans="1:6" x14ac:dyDescent="0.3">
      <c r="A61" s="5" t="s">
        <v>101</v>
      </c>
      <c r="B61" s="3" t="s">
        <v>13</v>
      </c>
      <c r="C61" s="6">
        <v>500000</v>
      </c>
      <c r="D61" s="33"/>
      <c r="E61" s="24" t="s">
        <v>91</v>
      </c>
    </row>
    <row r="62" spans="1:6" x14ac:dyDescent="0.3">
      <c r="A62" s="5" t="s">
        <v>51</v>
      </c>
      <c r="B62" s="3" t="s">
        <v>13</v>
      </c>
      <c r="C62" s="6">
        <v>1175543</v>
      </c>
      <c r="D62" s="24" t="s">
        <v>91</v>
      </c>
      <c r="E62" s="36"/>
    </row>
    <row r="63" spans="1:6" x14ac:dyDescent="0.3">
      <c r="A63" s="5" t="s">
        <v>52</v>
      </c>
      <c r="B63" s="3" t="s">
        <v>13</v>
      </c>
      <c r="C63" s="6">
        <v>24000</v>
      </c>
      <c r="D63" s="33"/>
      <c r="E63" s="24" t="s">
        <v>91</v>
      </c>
    </row>
    <row r="64" spans="1:6" x14ac:dyDescent="0.3">
      <c r="A64" s="5" t="s">
        <v>53</v>
      </c>
      <c r="B64" s="3" t="s">
        <v>13</v>
      </c>
      <c r="C64" s="6">
        <v>24500</v>
      </c>
      <c r="D64" s="33"/>
      <c r="E64" s="24" t="s">
        <v>91</v>
      </c>
    </row>
    <row r="65" spans="1:6" ht="19.5" x14ac:dyDescent="0.2">
      <c r="A65" s="5" t="s">
        <v>54</v>
      </c>
      <c r="B65" s="3" t="s">
        <v>13</v>
      </c>
      <c r="C65" s="6">
        <v>1500</v>
      </c>
      <c r="D65" s="24" t="s">
        <v>91</v>
      </c>
      <c r="E65" s="24"/>
    </row>
    <row r="66" spans="1:6" x14ac:dyDescent="0.3">
      <c r="A66" s="5" t="s">
        <v>55</v>
      </c>
      <c r="B66" s="3" t="s">
        <v>13</v>
      </c>
      <c r="C66" s="6">
        <v>10000</v>
      </c>
      <c r="D66" s="33"/>
      <c r="E66" s="24" t="s">
        <v>91</v>
      </c>
    </row>
    <row r="67" spans="1:6" x14ac:dyDescent="0.3">
      <c r="A67" s="5" t="s">
        <v>56</v>
      </c>
      <c r="B67" s="3" t="s">
        <v>13</v>
      </c>
      <c r="C67" s="6">
        <v>10000</v>
      </c>
      <c r="D67" s="33"/>
      <c r="E67" s="24" t="s">
        <v>91</v>
      </c>
    </row>
    <row r="68" spans="1:6" x14ac:dyDescent="0.3">
      <c r="A68" s="5" t="s">
        <v>57</v>
      </c>
      <c r="B68" s="3" t="s">
        <v>13</v>
      </c>
      <c r="C68" s="6">
        <v>100000</v>
      </c>
      <c r="D68" s="24" t="s">
        <v>91</v>
      </c>
      <c r="E68" s="36"/>
    </row>
    <row r="69" spans="1:6" x14ac:dyDescent="0.3">
      <c r="A69" s="9" t="s">
        <v>25</v>
      </c>
      <c r="B69" s="78">
        <v>21211414</v>
      </c>
      <c r="C69" s="79"/>
      <c r="D69" s="41"/>
      <c r="F69" s="19">
        <f>SUM(F5,F18,F53,F58)</f>
        <v>21211414</v>
      </c>
    </row>
    <row r="70" spans="1:6" x14ac:dyDescent="0.3">
      <c r="F70" s="20">
        <f>SUM(C6:C17,C19:C38,C43:C52,C54:C57,C59:C68)</f>
        <v>21211414</v>
      </c>
    </row>
    <row r="72" spans="1:6" x14ac:dyDescent="0.3">
      <c r="E72" s="20">
        <v>3</v>
      </c>
    </row>
    <row r="73" spans="1:6" x14ac:dyDescent="0.3">
      <c r="C73" s="4"/>
    </row>
  </sheetData>
  <mergeCells count="10">
    <mergeCell ref="D3:E3"/>
    <mergeCell ref="A3:A4"/>
    <mergeCell ref="A41:A42"/>
    <mergeCell ref="D41:E41"/>
    <mergeCell ref="B69:C69"/>
    <mergeCell ref="A18:C18"/>
    <mergeCell ref="A53:C53"/>
    <mergeCell ref="A58:C58"/>
    <mergeCell ref="A1:C1"/>
    <mergeCell ref="A5:C5"/>
  </mergeCells>
  <pageMargins left="0.39370078740157483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view="pageBreakPreview" zoomScale="120" zoomScaleNormal="120" zoomScaleSheetLayoutView="120" workbookViewId="0">
      <selection activeCell="A67" sqref="A67:D67"/>
    </sheetView>
  </sheetViews>
  <sheetFormatPr defaultRowHeight="23.25" x14ac:dyDescent="0.2"/>
  <cols>
    <col min="1" max="1" width="26.125" style="43" customWidth="1"/>
    <col min="2" max="2" width="39" style="43" customWidth="1"/>
    <col min="3" max="3" width="11.5" style="43" customWidth="1"/>
    <col min="4" max="4" width="12.5" style="43" customWidth="1"/>
    <col min="5" max="5" width="18.125" style="42" customWidth="1"/>
    <col min="6" max="6" width="18.375" style="43" customWidth="1"/>
    <col min="7" max="16384" width="9" style="43"/>
  </cols>
  <sheetData>
    <row r="1" spans="1:5" x14ac:dyDescent="0.2">
      <c r="A1" s="82" t="s">
        <v>102</v>
      </c>
      <c r="B1" s="82"/>
      <c r="C1" s="82"/>
      <c r="D1" s="82"/>
    </row>
    <row r="2" spans="1:5" ht="40.5" x14ac:dyDescent="0.2">
      <c r="A2" s="44" t="s">
        <v>77</v>
      </c>
      <c r="B2" s="44" t="s">
        <v>59</v>
      </c>
      <c r="C2" s="44" t="s">
        <v>103</v>
      </c>
      <c r="D2" s="44" t="s">
        <v>9</v>
      </c>
    </row>
    <row r="3" spans="1:5" x14ac:dyDescent="0.2">
      <c r="A3" s="90" t="s">
        <v>0</v>
      </c>
      <c r="B3" s="90"/>
      <c r="C3" s="90"/>
      <c r="D3" s="90"/>
    </row>
    <row r="4" spans="1:5" ht="40.5" x14ac:dyDescent="0.2">
      <c r="A4" s="5" t="s">
        <v>105</v>
      </c>
      <c r="B4" s="45" t="s">
        <v>104</v>
      </c>
      <c r="C4" s="46">
        <v>185000</v>
      </c>
      <c r="D4" s="46">
        <v>97905</v>
      </c>
    </row>
    <row r="5" spans="1:5" s="1" customFormat="1" ht="39" x14ac:dyDescent="0.2">
      <c r="A5" s="5" t="s">
        <v>112</v>
      </c>
      <c r="B5" s="3" t="s">
        <v>110</v>
      </c>
      <c r="C5" s="6">
        <v>85000</v>
      </c>
      <c r="D5" s="6">
        <v>40330</v>
      </c>
      <c r="E5" s="24"/>
    </row>
    <row r="6" spans="1:5" ht="39" x14ac:dyDescent="0.2">
      <c r="A6" s="5" t="s">
        <v>113</v>
      </c>
      <c r="B6" s="47" t="s">
        <v>111</v>
      </c>
      <c r="C6" s="46">
        <v>650000</v>
      </c>
      <c r="D6" s="46">
        <v>86000</v>
      </c>
    </row>
    <row r="7" spans="1:5" x14ac:dyDescent="0.2">
      <c r="A7" s="90" t="s">
        <v>1</v>
      </c>
      <c r="B7" s="91"/>
      <c r="C7" s="91"/>
      <c r="D7" s="91"/>
    </row>
    <row r="8" spans="1:5" ht="23.25" customHeight="1" x14ac:dyDescent="0.2">
      <c r="A8" s="48" t="s">
        <v>114</v>
      </c>
      <c r="B8" s="45" t="s">
        <v>60</v>
      </c>
      <c r="C8" s="49"/>
      <c r="D8" s="49">
        <v>430</v>
      </c>
    </row>
    <row r="9" spans="1:5" x14ac:dyDescent="0.2">
      <c r="A9" s="50" t="s">
        <v>64</v>
      </c>
      <c r="B9" s="45" t="s">
        <v>61</v>
      </c>
      <c r="C9" s="49"/>
      <c r="D9" s="49">
        <v>3600</v>
      </c>
    </row>
    <row r="10" spans="1:5" x14ac:dyDescent="0.2">
      <c r="A10" s="50" t="s">
        <v>65</v>
      </c>
      <c r="B10" s="45" t="s">
        <v>62</v>
      </c>
      <c r="C10" s="49"/>
      <c r="D10" s="49">
        <v>3840</v>
      </c>
    </row>
    <row r="11" spans="1:5" x14ac:dyDescent="0.2">
      <c r="A11" s="50" t="s">
        <v>109</v>
      </c>
      <c r="B11" s="45" t="s">
        <v>63</v>
      </c>
      <c r="C11" s="49"/>
      <c r="D11" s="49">
        <v>3200</v>
      </c>
    </row>
    <row r="12" spans="1:5" x14ac:dyDescent="0.2">
      <c r="A12" s="50" t="s">
        <v>125</v>
      </c>
      <c r="B12" s="45" t="s">
        <v>124</v>
      </c>
      <c r="C12" s="49"/>
      <c r="D12" s="49">
        <v>1000</v>
      </c>
    </row>
    <row r="13" spans="1:5" s="55" customFormat="1" x14ac:dyDescent="0.2">
      <c r="A13" s="51" t="s">
        <v>126</v>
      </c>
      <c r="B13" s="52" t="s">
        <v>3</v>
      </c>
      <c r="C13" s="53">
        <v>15000</v>
      </c>
      <c r="D13" s="53">
        <f>SUM(D8:D12)</f>
        <v>12070</v>
      </c>
      <c r="E13" s="54"/>
    </row>
    <row r="14" spans="1:5" ht="40.5" x14ac:dyDescent="0.2">
      <c r="A14" s="45" t="s">
        <v>115</v>
      </c>
      <c r="B14" s="45" t="s">
        <v>10</v>
      </c>
      <c r="C14" s="46">
        <v>492800</v>
      </c>
      <c r="D14" s="46">
        <v>227500</v>
      </c>
    </row>
    <row r="15" spans="1:5" ht="40.5" x14ac:dyDescent="0.2">
      <c r="A15" s="45" t="s">
        <v>116</v>
      </c>
      <c r="B15" s="45" t="s">
        <v>11</v>
      </c>
      <c r="C15" s="46">
        <v>1796000</v>
      </c>
      <c r="D15" s="46">
        <v>908000</v>
      </c>
    </row>
    <row r="16" spans="1:5" ht="40.5" x14ac:dyDescent="0.2">
      <c r="A16" s="45" t="s">
        <v>117</v>
      </c>
      <c r="B16" s="45" t="s">
        <v>66</v>
      </c>
      <c r="C16" s="46">
        <v>1041971</v>
      </c>
      <c r="D16" s="56">
        <v>290470.09999999998</v>
      </c>
    </row>
    <row r="17" spans="1:5" s="1" customFormat="1" ht="40.5" x14ac:dyDescent="0.3">
      <c r="A17" s="57" t="s">
        <v>129</v>
      </c>
      <c r="B17" s="57" t="s">
        <v>108</v>
      </c>
      <c r="C17" s="46">
        <v>149600</v>
      </c>
      <c r="D17" s="46">
        <v>149600</v>
      </c>
      <c r="E17" s="25"/>
    </row>
    <row r="18" spans="1:5" s="1" customFormat="1" ht="81" x14ac:dyDescent="0.3">
      <c r="A18" s="57" t="s">
        <v>130</v>
      </c>
      <c r="B18" s="58" t="s">
        <v>128</v>
      </c>
      <c r="C18" s="46">
        <v>110000</v>
      </c>
      <c r="D18" s="46">
        <v>110000</v>
      </c>
      <c r="E18" s="25"/>
    </row>
    <row r="19" spans="1:5" x14ac:dyDescent="0.2">
      <c r="A19" s="96" t="s">
        <v>131</v>
      </c>
      <c r="B19" s="45" t="s">
        <v>67</v>
      </c>
      <c r="C19" s="46"/>
      <c r="D19" s="46">
        <v>760300</v>
      </c>
    </row>
    <row r="20" spans="1:5" x14ac:dyDescent="0.2">
      <c r="A20" s="96"/>
      <c r="B20" s="45" t="s">
        <v>4</v>
      </c>
      <c r="C20" s="46"/>
      <c r="D20" s="46">
        <v>765200</v>
      </c>
    </row>
    <row r="21" spans="1:5" x14ac:dyDescent="0.2">
      <c r="A21" s="96"/>
      <c r="B21" s="45" t="s">
        <v>5</v>
      </c>
      <c r="C21" s="46"/>
      <c r="D21" s="46">
        <v>761400</v>
      </c>
    </row>
    <row r="22" spans="1:5" x14ac:dyDescent="0.2">
      <c r="A22" s="96"/>
      <c r="B22" s="45" t="s">
        <v>6</v>
      </c>
      <c r="C22" s="46"/>
      <c r="D22" s="46">
        <v>760000</v>
      </c>
    </row>
    <row r="23" spans="1:5" x14ac:dyDescent="0.2">
      <c r="A23" s="96"/>
      <c r="B23" s="45" t="s">
        <v>7</v>
      </c>
      <c r="C23" s="46"/>
      <c r="D23" s="46">
        <v>625200</v>
      </c>
    </row>
    <row r="24" spans="1:5" x14ac:dyDescent="0.2">
      <c r="A24" s="96"/>
      <c r="B24" s="45" t="s">
        <v>8</v>
      </c>
      <c r="C24" s="46"/>
      <c r="D24" s="46">
        <v>755600</v>
      </c>
    </row>
    <row r="25" spans="1:5" s="55" customFormat="1" x14ac:dyDescent="0.2">
      <c r="A25" s="96"/>
      <c r="B25" s="52" t="s">
        <v>3</v>
      </c>
      <c r="C25" s="59">
        <v>9200000</v>
      </c>
      <c r="D25" s="59">
        <f>SUM(D19:D24)</f>
        <v>4427700</v>
      </c>
      <c r="E25" s="54"/>
    </row>
    <row r="26" spans="1:5" x14ac:dyDescent="0.2">
      <c r="D26" s="60"/>
    </row>
    <row r="27" spans="1:5" ht="40.5" x14ac:dyDescent="0.2">
      <c r="A27" s="44" t="s">
        <v>77</v>
      </c>
      <c r="B27" s="44" t="s">
        <v>59</v>
      </c>
      <c r="C27" s="44" t="s">
        <v>103</v>
      </c>
      <c r="D27" s="44" t="s">
        <v>9</v>
      </c>
    </row>
    <row r="28" spans="1:5" x14ac:dyDescent="0.2">
      <c r="A28" s="96" t="s">
        <v>132</v>
      </c>
      <c r="B28" s="45" t="s">
        <v>67</v>
      </c>
      <c r="C28" s="46"/>
      <c r="D28" s="46">
        <v>2500</v>
      </c>
    </row>
    <row r="29" spans="1:5" x14ac:dyDescent="0.2">
      <c r="A29" s="96"/>
      <c r="B29" s="45" t="s">
        <v>4</v>
      </c>
      <c r="C29" s="46"/>
      <c r="D29" s="46">
        <v>2500</v>
      </c>
    </row>
    <row r="30" spans="1:5" x14ac:dyDescent="0.2">
      <c r="A30" s="96"/>
      <c r="B30" s="45" t="s">
        <v>5</v>
      </c>
      <c r="C30" s="46"/>
      <c r="D30" s="46">
        <v>2500</v>
      </c>
    </row>
    <row r="31" spans="1:5" x14ac:dyDescent="0.2">
      <c r="A31" s="96"/>
      <c r="B31" s="45" t="s">
        <v>6</v>
      </c>
      <c r="C31" s="46"/>
      <c r="D31" s="46">
        <v>2500</v>
      </c>
    </row>
    <row r="32" spans="1:5" x14ac:dyDescent="0.2">
      <c r="A32" s="96"/>
      <c r="B32" s="45" t="s">
        <v>7</v>
      </c>
      <c r="C32" s="46"/>
      <c r="D32" s="46">
        <v>2500</v>
      </c>
    </row>
    <row r="33" spans="1:5" x14ac:dyDescent="0.2">
      <c r="A33" s="96"/>
      <c r="B33" s="45" t="s">
        <v>8</v>
      </c>
      <c r="C33" s="46"/>
      <c r="D33" s="46">
        <v>2500</v>
      </c>
    </row>
    <row r="34" spans="1:5" s="55" customFormat="1" x14ac:dyDescent="0.2">
      <c r="A34" s="96"/>
      <c r="B34" s="52" t="s">
        <v>3</v>
      </c>
      <c r="C34" s="59">
        <v>30000</v>
      </c>
      <c r="D34" s="59">
        <f>SUM(D28:D33)</f>
        <v>15000</v>
      </c>
      <c r="E34" s="54"/>
    </row>
    <row r="35" spans="1:5" x14ac:dyDescent="0.2">
      <c r="A35" s="92" t="s">
        <v>133</v>
      </c>
      <c r="B35" s="45" t="s">
        <v>67</v>
      </c>
      <c r="C35" s="46"/>
      <c r="D35" s="46">
        <v>130400</v>
      </c>
    </row>
    <row r="36" spans="1:5" x14ac:dyDescent="0.2">
      <c r="A36" s="93"/>
      <c r="B36" s="45" t="s">
        <v>4</v>
      </c>
      <c r="C36" s="46"/>
      <c r="D36" s="46">
        <v>131200</v>
      </c>
    </row>
    <row r="37" spans="1:5" x14ac:dyDescent="0.2">
      <c r="A37" s="93"/>
      <c r="B37" s="45" t="s">
        <v>5</v>
      </c>
      <c r="C37" s="46"/>
      <c r="D37" s="46">
        <v>132000</v>
      </c>
    </row>
    <row r="38" spans="1:5" x14ac:dyDescent="0.2">
      <c r="A38" s="93"/>
      <c r="B38" s="45" t="s">
        <v>6</v>
      </c>
      <c r="C38" s="46"/>
      <c r="D38" s="46">
        <v>132800</v>
      </c>
    </row>
    <row r="39" spans="1:5" x14ac:dyDescent="0.2">
      <c r="A39" s="93"/>
      <c r="B39" s="45" t="s">
        <v>7</v>
      </c>
      <c r="C39" s="46"/>
      <c r="D39" s="46">
        <v>135200</v>
      </c>
    </row>
    <row r="40" spans="1:5" x14ac:dyDescent="0.2">
      <c r="A40" s="93"/>
      <c r="B40" s="45" t="s">
        <v>8</v>
      </c>
      <c r="C40" s="46"/>
      <c r="D40" s="46">
        <v>136800</v>
      </c>
    </row>
    <row r="41" spans="1:5" s="55" customFormat="1" x14ac:dyDescent="0.2">
      <c r="A41" s="93"/>
      <c r="B41" s="52" t="s">
        <v>3</v>
      </c>
      <c r="C41" s="59">
        <v>1600000</v>
      </c>
      <c r="D41" s="59">
        <f>SUM(D35:D40)</f>
        <v>798400</v>
      </c>
      <c r="E41" s="54"/>
    </row>
    <row r="42" spans="1:5" x14ac:dyDescent="0.2">
      <c r="A42" s="48" t="s">
        <v>134</v>
      </c>
      <c r="B42" s="61" t="s">
        <v>60</v>
      </c>
      <c r="C42" s="46"/>
      <c r="D42" s="46">
        <v>400</v>
      </c>
    </row>
    <row r="43" spans="1:5" ht="58.5" x14ac:dyDescent="0.2">
      <c r="A43" s="50" t="s">
        <v>74</v>
      </c>
      <c r="B43" s="62" t="s">
        <v>140</v>
      </c>
      <c r="C43" s="46"/>
      <c r="D43" s="46">
        <v>11280</v>
      </c>
    </row>
    <row r="44" spans="1:5" x14ac:dyDescent="0.2">
      <c r="A44" s="50"/>
      <c r="B44" s="61" t="s">
        <v>68</v>
      </c>
      <c r="C44" s="46"/>
      <c r="D44" s="46">
        <v>2500</v>
      </c>
    </row>
    <row r="45" spans="1:5" s="55" customFormat="1" x14ac:dyDescent="0.2">
      <c r="A45" s="63"/>
      <c r="B45" s="64" t="s">
        <v>3</v>
      </c>
      <c r="C45" s="59">
        <v>17400</v>
      </c>
      <c r="D45" s="59">
        <v>14180</v>
      </c>
      <c r="E45" s="54"/>
    </row>
    <row r="46" spans="1:5" x14ac:dyDescent="0.2">
      <c r="A46" s="91" t="s">
        <v>2</v>
      </c>
      <c r="B46" s="90"/>
      <c r="C46" s="90"/>
      <c r="D46" s="90"/>
    </row>
    <row r="47" spans="1:5" x14ac:dyDescent="0.2">
      <c r="A47" s="57" t="s">
        <v>118</v>
      </c>
      <c r="B47" s="45" t="s">
        <v>69</v>
      </c>
      <c r="C47" s="46">
        <v>158000</v>
      </c>
      <c r="D47" s="46">
        <v>54000</v>
      </c>
    </row>
    <row r="48" spans="1:5" ht="58.5" x14ac:dyDescent="0.2">
      <c r="A48" s="48" t="s">
        <v>119</v>
      </c>
      <c r="B48" s="62" t="s">
        <v>80</v>
      </c>
      <c r="C48" s="46"/>
      <c r="D48" s="46">
        <v>622557</v>
      </c>
    </row>
    <row r="49" spans="1:5" ht="58.5" x14ac:dyDescent="0.2">
      <c r="A49" s="50"/>
      <c r="B49" s="62" t="s">
        <v>78</v>
      </c>
      <c r="C49" s="46"/>
      <c r="D49" s="46">
        <v>421668</v>
      </c>
    </row>
    <row r="50" spans="1:5" x14ac:dyDescent="0.2">
      <c r="A50" s="50"/>
      <c r="B50" s="61" t="s">
        <v>79</v>
      </c>
      <c r="C50" s="46"/>
      <c r="D50" s="46">
        <v>10400</v>
      </c>
    </row>
    <row r="51" spans="1:5" s="55" customFormat="1" x14ac:dyDescent="0.2">
      <c r="A51" s="63"/>
      <c r="B51" s="64" t="s">
        <v>3</v>
      </c>
      <c r="C51" s="59">
        <v>1175543</v>
      </c>
      <c r="D51" s="59">
        <f>SUM(D48:D50)</f>
        <v>1054625</v>
      </c>
      <c r="E51" s="54"/>
    </row>
    <row r="52" spans="1:5" s="55" customFormat="1" x14ac:dyDescent="0.2">
      <c r="A52" s="65" t="s">
        <v>120</v>
      </c>
      <c r="B52" s="66" t="s">
        <v>106</v>
      </c>
      <c r="C52" s="59">
        <v>5000</v>
      </c>
      <c r="D52" s="67" t="s">
        <v>107</v>
      </c>
      <c r="E52" s="54"/>
    </row>
    <row r="53" spans="1:5" s="55" customFormat="1" x14ac:dyDescent="0.2">
      <c r="A53" s="68"/>
      <c r="B53" s="69"/>
      <c r="C53" s="70"/>
      <c r="D53" s="71">
        <v>5</v>
      </c>
      <c r="E53" s="54"/>
    </row>
    <row r="54" spans="1:5" ht="40.5" x14ac:dyDescent="0.2">
      <c r="A54" s="44" t="s">
        <v>77</v>
      </c>
      <c r="B54" s="44" t="s">
        <v>59</v>
      </c>
      <c r="C54" s="44" t="s">
        <v>103</v>
      </c>
      <c r="D54" s="44" t="s">
        <v>9</v>
      </c>
    </row>
    <row r="55" spans="1:5" x14ac:dyDescent="0.2">
      <c r="A55" s="65" t="s">
        <v>121</v>
      </c>
      <c r="B55" s="45" t="s">
        <v>70</v>
      </c>
      <c r="C55" s="46">
        <v>5000</v>
      </c>
      <c r="D55" s="46">
        <v>1000</v>
      </c>
    </row>
    <row r="56" spans="1:5" x14ac:dyDescent="0.2">
      <c r="A56" s="92" t="s">
        <v>122</v>
      </c>
      <c r="B56" s="45" t="s">
        <v>71</v>
      </c>
      <c r="C56" s="46"/>
      <c r="D56" s="46">
        <v>1500</v>
      </c>
    </row>
    <row r="57" spans="1:5" x14ac:dyDescent="0.2">
      <c r="A57" s="93"/>
      <c r="B57" s="45" t="s">
        <v>72</v>
      </c>
      <c r="C57" s="46"/>
      <c r="D57" s="46">
        <v>430</v>
      </c>
    </row>
    <row r="58" spans="1:5" ht="40.5" x14ac:dyDescent="0.2">
      <c r="A58" s="93"/>
      <c r="B58" s="45" t="s">
        <v>81</v>
      </c>
      <c r="C58" s="46"/>
      <c r="D58" s="46">
        <v>39000</v>
      </c>
    </row>
    <row r="59" spans="1:5" x14ac:dyDescent="0.2">
      <c r="A59" s="93"/>
      <c r="B59" s="45" t="s">
        <v>76</v>
      </c>
      <c r="C59" s="46"/>
      <c r="D59" s="46">
        <v>27600</v>
      </c>
    </row>
    <row r="60" spans="1:5" x14ac:dyDescent="0.2">
      <c r="A60" s="93"/>
      <c r="B60" s="45" t="s">
        <v>73</v>
      </c>
      <c r="C60" s="46"/>
      <c r="D60" s="46">
        <v>3000</v>
      </c>
    </row>
    <row r="61" spans="1:5" x14ac:dyDescent="0.2">
      <c r="A61" s="93"/>
      <c r="B61" s="45" t="s">
        <v>127</v>
      </c>
      <c r="C61" s="46"/>
      <c r="D61" s="46">
        <v>18900</v>
      </c>
    </row>
    <row r="62" spans="1:5" x14ac:dyDescent="0.2">
      <c r="A62" s="93"/>
      <c r="B62" s="45" t="s">
        <v>75</v>
      </c>
      <c r="C62" s="46"/>
      <c r="D62" s="46">
        <v>1125</v>
      </c>
    </row>
    <row r="63" spans="1:5" s="55" customFormat="1" x14ac:dyDescent="0.2">
      <c r="A63" s="94"/>
      <c r="B63" s="52" t="s">
        <v>3</v>
      </c>
      <c r="C63" s="59">
        <v>100000</v>
      </c>
      <c r="D63" s="59">
        <f>SUM(D56:D62)</f>
        <v>91555</v>
      </c>
      <c r="E63" s="54"/>
    </row>
    <row r="64" spans="1:5" x14ac:dyDescent="0.2">
      <c r="A64" s="95" t="s">
        <v>3</v>
      </c>
      <c r="B64" s="95"/>
      <c r="C64" s="72">
        <v>16556714</v>
      </c>
      <c r="D64" s="73">
        <v>8118735.0999999996</v>
      </c>
    </row>
    <row r="66" spans="1:6" x14ac:dyDescent="0.2">
      <c r="A66" s="77" t="s">
        <v>141</v>
      </c>
      <c r="E66" s="74">
        <f>SUM(C4:C6,C13:C16,C25,C34,C41,C45:C45,C47,C51:C52,C55,C63)</f>
        <v>16556714</v>
      </c>
      <c r="F66" s="75">
        <f>SUM(D4:D6,D13:D16,D25,D34,D41,D45:D45,D47,D51:D52,D55,D63,)</f>
        <v>8118735.0999999996</v>
      </c>
    </row>
    <row r="67" spans="1:6" ht="149.25" customHeight="1" x14ac:dyDescent="0.2">
      <c r="A67" s="89" t="s">
        <v>142</v>
      </c>
      <c r="B67" s="89"/>
      <c r="C67" s="89"/>
      <c r="D67" s="89"/>
      <c r="E67" s="74"/>
      <c r="F67" s="75"/>
    </row>
    <row r="68" spans="1:6" ht="78" customHeight="1" x14ac:dyDescent="0.2">
      <c r="A68" s="21"/>
      <c r="B68" s="21"/>
      <c r="C68" s="21"/>
      <c r="D68" s="21"/>
      <c r="E68" s="74"/>
      <c r="F68" s="75"/>
    </row>
    <row r="69" spans="1:6" ht="78" customHeight="1" x14ac:dyDescent="0.2">
      <c r="A69" s="21"/>
      <c r="B69" s="21"/>
      <c r="C69" s="21"/>
      <c r="D69" s="21"/>
      <c r="E69" s="74"/>
      <c r="F69" s="75"/>
    </row>
    <row r="73" spans="1:6" x14ac:dyDescent="0.2">
      <c r="D73" s="60">
        <v>6</v>
      </c>
    </row>
    <row r="77" spans="1:6" x14ac:dyDescent="0.2">
      <c r="D77" s="60"/>
    </row>
    <row r="79" spans="1:6" x14ac:dyDescent="0.2">
      <c r="C79" s="76"/>
    </row>
  </sheetData>
  <mergeCells count="10">
    <mergeCell ref="A67:D67"/>
    <mergeCell ref="A1:D1"/>
    <mergeCell ref="A3:D3"/>
    <mergeCell ref="A7:D7"/>
    <mergeCell ref="A56:A63"/>
    <mergeCell ref="A64:B64"/>
    <mergeCell ref="A19:A25"/>
    <mergeCell ref="A28:A34"/>
    <mergeCell ref="A35:A41"/>
    <mergeCell ref="A46:D46"/>
  </mergeCells>
  <pageMargins left="0.59055118110236227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โครงการที่อนุมัติงบประมาณ</vt:lpstr>
      <vt:lpstr>เบิกจ่ายรวม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2017-04-03T07:06:59Z</cp:lastPrinted>
  <dcterms:created xsi:type="dcterms:W3CDTF">2017-03-21T09:01:55Z</dcterms:created>
  <dcterms:modified xsi:type="dcterms:W3CDTF">2017-05-01T06:48:12Z</dcterms:modified>
</cp:coreProperties>
</file>